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02_全日本TUMDMT/2023/01_Docs/01_Directive/"/>
    </mc:Choice>
  </mc:AlternateContent>
  <xr:revisionPtr revIDLastSave="2" documentId="8_{07F69355-C65C-F544-830B-2505EBD27518}" xr6:coauthVersionLast="47" xr6:coauthVersionMax="47" xr10:uidLastSave="{5F6FB803-9804-48F2-8197-7EE7C11FD667}"/>
  <bookViews>
    <workbookView xWindow="140" yWindow="620" windowWidth="68520" windowHeight="28040" tabRatio="500" xr2:uid="{00000000-000D-0000-FFFF-FFFF00000000}"/>
  </bookViews>
  <sheets>
    <sheet name="計算書" sheetId="1" r:id="rId1"/>
  </sheet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L18" i="1"/>
  <c r="M18" i="1"/>
  <c r="N18" i="1"/>
  <c r="O18" i="1"/>
  <c r="P18" i="1"/>
  <c r="L19" i="1"/>
  <c r="P19" i="1"/>
  <c r="M19" i="1"/>
  <c r="N19" i="1"/>
  <c r="O19" i="1"/>
  <c r="L20" i="1"/>
  <c r="M20" i="1"/>
  <c r="N20" i="1"/>
  <c r="O20" i="1"/>
  <c r="P20" i="1"/>
  <c r="L21" i="1"/>
  <c r="M21" i="1"/>
  <c r="N21" i="1"/>
  <c r="O21" i="1"/>
  <c r="P21" i="1"/>
  <c r="L22" i="1"/>
  <c r="P22" i="1"/>
  <c r="M22" i="1"/>
  <c r="N22" i="1"/>
  <c r="O22" i="1"/>
  <c r="L23" i="1"/>
  <c r="M23" i="1"/>
  <c r="N23" i="1"/>
  <c r="P23" i="1"/>
  <c r="O23" i="1"/>
  <c r="L24" i="1"/>
  <c r="P24" i="1"/>
  <c r="M24" i="1"/>
  <c r="N24" i="1"/>
  <c r="O24" i="1"/>
  <c r="L25" i="1"/>
  <c r="P25" i="1"/>
  <c r="M25" i="1"/>
  <c r="N25" i="1"/>
  <c r="O25" i="1"/>
  <c r="L26" i="1"/>
  <c r="M26" i="1"/>
  <c r="N26" i="1"/>
  <c r="O26" i="1"/>
  <c r="P26" i="1"/>
  <c r="Q13" i="1"/>
  <c r="L13" i="1"/>
  <c r="R13" i="1"/>
  <c r="S13" i="1"/>
  <c r="N13" i="1"/>
  <c r="T13" i="1"/>
  <c r="Q14" i="1"/>
  <c r="L14" i="1"/>
  <c r="R14" i="1"/>
  <c r="S14" i="1"/>
  <c r="N14" i="1"/>
  <c r="T14" i="1"/>
  <c r="Q15" i="1"/>
  <c r="L15" i="1"/>
  <c r="R15" i="1"/>
  <c r="S15" i="1"/>
  <c r="N15" i="1"/>
  <c r="T15" i="1"/>
  <c r="Q16" i="1"/>
  <c r="L16" i="1"/>
  <c r="R16" i="1"/>
  <c r="S16" i="1"/>
  <c r="N16" i="1"/>
  <c r="T16" i="1"/>
  <c r="Q17" i="1"/>
  <c r="L17" i="1" s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R12" i="1"/>
  <c r="S12" i="1"/>
  <c r="N12" i="1"/>
  <c r="T12" i="1"/>
  <c r="Q12" i="1"/>
  <c r="L12" i="1"/>
  <c r="G21" i="1"/>
  <c r="E31" i="1"/>
  <c r="J14" i="1" s="1"/>
  <c r="O14" i="1"/>
  <c r="M16" i="1"/>
  <c r="O16" i="1"/>
  <c r="P16" i="1"/>
  <c r="G16" i="1"/>
  <c r="H16" i="1"/>
  <c r="O15" i="1"/>
  <c r="M15" i="1"/>
  <c r="P15" i="1"/>
  <c r="G15" i="1"/>
  <c r="H15" i="1"/>
  <c r="M14" i="1"/>
  <c r="P14" i="1"/>
  <c r="G14" i="1"/>
  <c r="M13" i="1"/>
  <c r="P13" i="1"/>
  <c r="G13" i="1"/>
  <c r="H13" i="1"/>
  <c r="O13" i="1"/>
  <c r="G23" i="1"/>
  <c r="M12" i="1"/>
  <c r="O12" i="1"/>
  <c r="P12" i="1"/>
  <c r="G12" i="1"/>
  <c r="G26" i="1"/>
  <c r="H26" i="1"/>
  <c r="G18" i="1"/>
  <c r="G25" i="1"/>
  <c r="H25" i="1"/>
  <c r="G24" i="1"/>
  <c r="H24" i="1"/>
  <c r="G20" i="1"/>
  <c r="H20" i="1"/>
  <c r="G19" i="1"/>
  <c r="H19" i="1"/>
  <c r="G22" i="1"/>
  <c r="H22" i="1"/>
  <c r="H23" i="1"/>
  <c r="H21" i="1"/>
  <c r="H18" i="1"/>
  <c r="H14" i="1"/>
  <c r="H12" i="1"/>
  <c r="O17" i="1" l="1"/>
  <c r="M17" i="1"/>
  <c r="P17" i="1" l="1"/>
  <c r="G17" i="1" s="1"/>
  <c r="H17" i="1" s="1"/>
  <c r="H27" i="1" s="1"/>
  <c r="G27" i="1" l="1"/>
  <c r="J12" i="1" s="1"/>
  <c r="J13" i="1"/>
  <c r="J15" i="1" s="1"/>
  <c r="J17" i="1"/>
</calcChain>
</file>

<file path=xl/sharedStrings.xml><?xml version="1.0" encoding="utf-8"?>
<sst xmlns="http://schemas.openxmlformats.org/spreadsheetml/2006/main" count="52" uniqueCount="37">
  <si>
    <t>第21回全日本タンブリング・ダブルミニトランポリン競技選手権大会</t>
    <rPh sb="0" eb="1">
      <t>ダイゼンニホnキョウギセンシュケンケンタイカイ</t>
    </rPh>
    <phoneticPr fontId="1"/>
  </si>
  <si>
    <t>申込計算書</t>
    <rPh sb="0" eb="2">
      <t xml:space="preserve">モウシコミ </t>
    </rPh>
    <rPh sb="2" eb="5">
      <t xml:space="preserve">ケイサンショ </t>
    </rPh>
    <phoneticPr fontId="1"/>
  </si>
  <si>
    <t>所属団体名：</t>
    <rPh sb="0" eb="2">
      <t xml:space="preserve">ショゾク </t>
    </rPh>
    <rPh sb="2" eb="5">
      <t xml:space="preserve">ダンタイメイ </t>
    </rPh>
    <phoneticPr fontId="1"/>
  </si>
  <si>
    <t>※この用紙は計算用です。Web申込の前に作成しておいてください</t>
    <rPh sb="0" eb="2">
      <t>キョウカイ</t>
    </rPh>
    <rPh sb="3" eb="5">
      <t>ヨウシ</t>
    </rPh>
    <rPh sb="6" eb="8">
      <t>ケイサn</t>
    </rPh>
    <rPh sb="8" eb="9">
      <t>ヨウデス</t>
    </rPh>
    <rPh sb="15" eb="17">
      <t>モウシコミノ</t>
    </rPh>
    <rPh sb="18" eb="19">
      <t>マエニ</t>
    </rPh>
    <rPh sb="20" eb="22">
      <t>サクセイ</t>
    </rPh>
    <phoneticPr fontId="1"/>
  </si>
  <si>
    <t>※赤枠の中のみ入力可能です</t>
    <rPh sb="1" eb="3">
      <t xml:space="preserve">アカワク </t>
    </rPh>
    <rPh sb="4" eb="5">
      <t xml:space="preserve">ナカ </t>
    </rPh>
    <rPh sb="7" eb="9">
      <t xml:space="preserve">ニュウリョク </t>
    </rPh>
    <rPh sb="9" eb="11">
      <t xml:space="preserve">カノウ </t>
    </rPh>
    <phoneticPr fontId="1"/>
  </si>
  <si>
    <t>※このファイルは大会プロモーション委員会までメールで送信してください</t>
    <rPh sb="0" eb="1">
      <t>モウシコミ</t>
    </rPh>
    <rPh sb="2" eb="3">
      <t>ノ</t>
    </rPh>
    <rPh sb="8" eb="10">
      <t xml:space="preserve">タイカイ </t>
    </rPh>
    <rPh sb="26" eb="28">
      <t xml:space="preserve">ソウシｎ </t>
    </rPh>
    <phoneticPr fontId="1"/>
  </si>
  <si>
    <t>jigyotrampoline@gmail.com</t>
    <phoneticPr fontId="1"/>
  </si>
  <si>
    <t>※各選手の出場する種目、選考の有無に対して〇を入れてください (A〜Eは書き換えてください)</t>
    <rPh sb="1" eb="4">
      <t xml:space="preserve">カクセンシュ </t>
    </rPh>
    <rPh sb="5" eb="7">
      <t xml:space="preserve">シュツジョウ </t>
    </rPh>
    <rPh sb="9" eb="11">
      <t xml:space="preserve">シュモク </t>
    </rPh>
    <rPh sb="12" eb="14">
      <t xml:space="preserve">センコウ </t>
    </rPh>
    <rPh sb="15" eb="17">
      <t xml:space="preserve">ウム </t>
    </rPh>
    <rPh sb="18" eb="19">
      <t xml:space="preserve">タイシテ </t>
    </rPh>
    <rPh sb="23" eb="24">
      <t xml:space="preserve">イレテ </t>
    </rPh>
    <rPh sb="36" eb="37">
      <t xml:space="preserve">カキカエテ </t>
    </rPh>
    <phoneticPr fontId="1"/>
  </si>
  <si>
    <t>選手名</t>
    <rPh sb="0" eb="3">
      <t xml:space="preserve">センシュメイ </t>
    </rPh>
    <phoneticPr fontId="1"/>
  </si>
  <si>
    <t>TUM</t>
    <phoneticPr fontId="1"/>
  </si>
  <si>
    <t>TUM選考</t>
    <rPh sb="3" eb="5">
      <t xml:space="preserve">センコウ </t>
    </rPh>
    <phoneticPr fontId="1"/>
  </si>
  <si>
    <t>DMT</t>
    <phoneticPr fontId="1"/>
  </si>
  <si>
    <t>DMT選考</t>
    <rPh sb="3" eb="5">
      <t xml:space="preserve">センコウ </t>
    </rPh>
    <phoneticPr fontId="1"/>
  </si>
  <si>
    <t>合計</t>
    <rPh sb="0" eb="2">
      <t xml:space="preserve">ゴウケイ </t>
    </rPh>
    <phoneticPr fontId="1"/>
  </si>
  <si>
    <t>申込時に入力</t>
    <rPh sb="0" eb="3">
      <t xml:space="preserve">モウシコミジニ </t>
    </rPh>
    <rPh sb="4" eb="6">
      <t xml:space="preserve">ニュウリョク </t>
    </rPh>
    <phoneticPr fontId="1"/>
  </si>
  <si>
    <t>A</t>
    <phoneticPr fontId="1"/>
  </si>
  <si>
    <t>〇</t>
  </si>
  <si>
    <t>〇</t>
    <phoneticPr fontId="1"/>
  </si>
  <si>
    <t>参加費合計</t>
    <rPh sb="0" eb="3">
      <t xml:space="preserve">サンカヒ </t>
    </rPh>
    <rPh sb="3" eb="5">
      <t xml:space="preserve">ゴウケイ </t>
    </rPh>
    <phoneticPr fontId="1"/>
  </si>
  <si>
    <t>B</t>
    <phoneticPr fontId="1"/>
  </si>
  <si>
    <t>帯同審判料</t>
    <rPh sb="0" eb="2">
      <t xml:space="preserve">タイドウ </t>
    </rPh>
    <rPh sb="2" eb="5">
      <t xml:space="preserve">シンパンリョウ </t>
    </rPh>
    <phoneticPr fontId="1"/>
  </si>
  <si>
    <t>C</t>
    <phoneticPr fontId="1"/>
  </si>
  <si>
    <t>DMT 団体合計</t>
    <rPh sb="4" eb="6">
      <t xml:space="preserve">ダンタイ </t>
    </rPh>
    <rPh sb="6" eb="8">
      <t xml:space="preserve">ゴウケイ </t>
    </rPh>
    <phoneticPr fontId="1"/>
  </si>
  <si>
    <t>D</t>
    <phoneticPr fontId="1"/>
  </si>
  <si>
    <t>振込金合計</t>
    <rPh sb="0" eb="3">
      <t xml:space="preserve">フリコミキｎ </t>
    </rPh>
    <rPh sb="3" eb="5">
      <t xml:space="preserve">ゴウケイ </t>
    </rPh>
    <phoneticPr fontId="1"/>
  </si>
  <si>
    <t>E</t>
    <phoneticPr fontId="1"/>
  </si>
  <si>
    <t>参加人数</t>
    <rPh sb="0" eb="1">
      <t xml:space="preserve">サンカニンズ </t>
    </rPh>
    <rPh sb="2" eb="4">
      <t xml:space="preserve">ニンズウ </t>
    </rPh>
    <phoneticPr fontId="1"/>
  </si>
  <si>
    <t>DMT 団体</t>
    <rPh sb="4" eb="6">
      <t>ダンタイ</t>
    </rPh>
    <phoneticPr fontId="1"/>
  </si>
  <si>
    <t>男子</t>
    <rPh sb="0" eb="2">
      <t xml:space="preserve">ダンシ </t>
    </rPh>
    <phoneticPr fontId="1"/>
  </si>
  <si>
    <t>女子</t>
    <rPh sb="0" eb="2">
      <t xml:space="preserve">ジョシ </t>
    </rPh>
    <phoneticPr fontId="1"/>
  </si>
  <si>
    <t>最高1チーム</t>
    <rPh sb="0" eb="2">
      <t xml:space="preserve">サイコウ </t>
    </rPh>
    <phoneticPr fontId="1"/>
  </si>
  <si>
    <t>帯同審判数</t>
    <rPh sb="0" eb="4">
      <t>タイドウシンパn</t>
    </rPh>
    <rPh sb="4" eb="5">
      <t>スウ</t>
    </rPh>
    <phoneticPr fontId="1"/>
  </si>
  <si>
    <t>名</t>
    <rPh sb="0" eb="1">
      <t>メイ</t>
    </rPh>
    <phoneticPr fontId="1"/>
  </si>
  <si>
    <t>全日本参加費</t>
    <rPh sb="0" eb="3">
      <t xml:space="preserve">ゼンニホｎ </t>
    </rPh>
    <rPh sb="3" eb="6">
      <t>サンカヒ</t>
    </rPh>
    <phoneticPr fontId="1"/>
  </si>
  <si>
    <t>DMT団体</t>
    <rPh sb="3" eb="5">
      <t xml:space="preserve">ダンタイ </t>
    </rPh>
    <phoneticPr fontId="1"/>
  </si>
  <si>
    <t>選考費用</t>
    <rPh sb="0" eb="2">
      <t xml:space="preserve">センｊコウ </t>
    </rPh>
    <rPh sb="2" eb="4">
      <t xml:space="preserve">ヒヨウ </t>
    </rPh>
    <phoneticPr fontId="1"/>
  </si>
  <si>
    <t>帯同審判料</t>
    <rPh sb="0" eb="2">
      <t>タイドウ</t>
    </rPh>
    <rPh sb="2" eb="5">
      <t>シンパンリョウ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</si>
</sst>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4">
    <font>
      <sz val="12"/>
      <color theme="1"/>
      <name val="本文のフォント"/>
    </font>
    <font>
      <sz val="6"/>
      <name val="本文のフォント"/>
    </font>
    <font>
      <sz val="12"/>
      <color theme="1"/>
      <name val="本文のフォント"/>
    </font>
    <font>
      <u/>
      <sz val="12"/>
      <color theme="10"/>
      <name val="本文のフォント"/>
    </font>
    <font>
      <b/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b/>
      <sz val="14"/>
      <color theme="0"/>
      <name val="メイリオ"/>
      <family val="2"/>
      <charset val="128"/>
    </font>
    <font>
      <b/>
      <sz val="12"/>
      <color theme="0"/>
      <name val="メイリオ"/>
      <family val="2"/>
      <charset val="128"/>
    </font>
    <font>
      <b/>
      <sz val="12"/>
      <color rgb="FFC00000"/>
      <name val="メイリオ"/>
      <family val="2"/>
      <charset val="128"/>
    </font>
    <font>
      <sz val="12"/>
      <color rgb="FFFF0000"/>
      <name val="メイリオ"/>
      <family val="2"/>
      <charset val="128"/>
    </font>
    <font>
      <u/>
      <sz val="12"/>
      <color theme="10"/>
      <name val="メイリオ"/>
      <family val="2"/>
      <charset val="128"/>
    </font>
    <font>
      <sz val="14"/>
      <color theme="1"/>
      <name val="メイリオ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Protection="1"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Protection="1">
      <protection hidden="1"/>
    </xf>
    <xf numFmtId="38" fontId="5" fillId="2" borderId="1" xfId="2" applyFont="1" applyFill="1" applyBorder="1" applyProtection="1">
      <protection hidden="1"/>
    </xf>
    <xf numFmtId="0" fontId="5" fillId="0" borderId="0" xfId="0" applyFont="1" applyProtection="1">
      <protection hidden="1"/>
    </xf>
    <xf numFmtId="177" fontId="5" fillId="3" borderId="1" xfId="0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locked="0" hidden="1"/>
    </xf>
    <xf numFmtId="0" fontId="5" fillId="2" borderId="3" xfId="0" applyFont="1" applyFill="1" applyBorder="1" applyProtection="1">
      <protection hidden="1"/>
    </xf>
    <xf numFmtId="0" fontId="5" fillId="0" borderId="8" xfId="0" applyFont="1" applyBorder="1" applyAlignment="1" applyProtection="1">
      <alignment horizontal="center"/>
      <protection locked="0" hidden="1"/>
    </xf>
    <xf numFmtId="176" fontId="5" fillId="2" borderId="1" xfId="2" applyNumberFormat="1" applyFont="1" applyFill="1" applyBorder="1" applyAlignment="1" applyProtection="1">
      <alignment horizontal="right"/>
      <protection hidden="1"/>
    </xf>
    <xf numFmtId="177" fontId="5" fillId="0" borderId="0" xfId="0" applyNumberFormat="1" applyFont="1" applyAlignment="1" applyProtection="1">
      <alignment horizontal="center"/>
      <protection hidden="1"/>
    </xf>
    <xf numFmtId="38" fontId="5" fillId="0" borderId="0" xfId="2" applyFont="1" applyFill="1" applyBorder="1" applyAlignment="1" applyProtection="1">
      <alignment horizontal="center"/>
      <protection hidden="1"/>
    </xf>
    <xf numFmtId="176" fontId="5" fillId="2" borderId="1" xfId="0" applyNumberFormat="1" applyFont="1" applyFill="1" applyBorder="1" applyAlignment="1" applyProtection="1">
      <alignment horizontal="right"/>
      <protection hidden="1"/>
    </xf>
    <xf numFmtId="176" fontId="4" fillId="0" borderId="1" xfId="0" applyNumberFormat="1" applyFont="1" applyBorder="1" applyProtection="1">
      <protection hidden="1"/>
    </xf>
    <xf numFmtId="176" fontId="10" fillId="0" borderId="0" xfId="0" applyNumberFormat="1" applyFont="1" applyProtection="1">
      <protection hidden="1"/>
    </xf>
    <xf numFmtId="0" fontId="5" fillId="0" borderId="4" xfId="0" applyFont="1" applyBorder="1" applyProtection="1">
      <protection hidden="1"/>
    </xf>
    <xf numFmtId="176" fontId="4" fillId="0" borderId="4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176" fontId="4" fillId="0" borderId="5" xfId="0" applyNumberFormat="1" applyFont="1" applyBorder="1" applyProtection="1"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177" fontId="5" fillId="7" borderId="1" xfId="0" applyNumberFormat="1" applyFont="1" applyFill="1" applyBorder="1" applyAlignment="1" applyProtection="1">
      <alignment horizontal="center"/>
      <protection locked="0" hidden="1"/>
    </xf>
    <xf numFmtId="176" fontId="5" fillId="2" borderId="4" xfId="2" applyNumberFormat="1" applyFont="1" applyFill="1" applyBorder="1" applyAlignment="1" applyProtection="1">
      <alignment horizontal="right"/>
      <protection hidden="1"/>
    </xf>
    <xf numFmtId="176" fontId="4" fillId="2" borderId="5" xfId="2" applyNumberFormat="1" applyFont="1" applyFill="1" applyBorder="1" applyAlignment="1" applyProtection="1">
      <alignment horizontal="right"/>
      <protection hidden="1"/>
    </xf>
    <xf numFmtId="0" fontId="4" fillId="0" borderId="6" xfId="0" applyFont="1" applyBorder="1" applyAlignment="1" applyProtection="1">
      <alignment horizontal="center"/>
      <protection hidden="1"/>
    </xf>
    <xf numFmtId="177" fontId="5" fillId="0" borderId="6" xfId="0" applyNumberFormat="1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locked="0" hidden="1"/>
    </xf>
    <xf numFmtId="177" fontId="5" fillId="3" borderId="10" xfId="0" applyNumberFormat="1" applyFont="1" applyFill="1" applyBorder="1" applyAlignment="1" applyProtection="1">
      <alignment horizontal="center"/>
      <protection locked="0" hidden="1"/>
    </xf>
    <xf numFmtId="177" fontId="5" fillId="7" borderId="10" xfId="0" applyNumberFormat="1" applyFont="1" applyFill="1" applyBorder="1" applyAlignment="1" applyProtection="1">
      <alignment horizontal="center"/>
      <protection locked="0" hidden="1"/>
    </xf>
    <xf numFmtId="177" fontId="5" fillId="7" borderId="11" xfId="0" applyNumberFormat="1" applyFont="1" applyFill="1" applyBorder="1" applyAlignment="1" applyProtection="1">
      <alignment horizontal="center"/>
      <protection locked="0" hidden="1"/>
    </xf>
    <xf numFmtId="0" fontId="5" fillId="0" borderId="12" xfId="0" applyFont="1" applyBorder="1" applyAlignment="1" applyProtection="1">
      <alignment horizontal="center"/>
      <protection locked="0" hidden="1"/>
    </xf>
    <xf numFmtId="177" fontId="5" fillId="7" borderId="13" xfId="0" applyNumberFormat="1" applyFont="1" applyFill="1" applyBorder="1" applyAlignment="1" applyProtection="1">
      <alignment horizontal="center"/>
      <protection locked="0" hidden="1"/>
    </xf>
    <xf numFmtId="0" fontId="5" fillId="0" borderId="14" xfId="0" applyFont="1" applyBorder="1" applyAlignment="1" applyProtection="1">
      <alignment horizontal="center"/>
      <protection locked="0" hidden="1"/>
    </xf>
    <xf numFmtId="177" fontId="5" fillId="3" borderId="15" xfId="0" applyNumberFormat="1" applyFont="1" applyFill="1" applyBorder="1" applyAlignment="1" applyProtection="1">
      <alignment horizontal="center"/>
      <protection locked="0" hidden="1"/>
    </xf>
    <xf numFmtId="177" fontId="5" fillId="7" borderId="15" xfId="0" applyNumberFormat="1" applyFont="1" applyFill="1" applyBorder="1" applyAlignment="1" applyProtection="1">
      <alignment horizontal="center"/>
      <protection locked="0" hidden="1"/>
    </xf>
    <xf numFmtId="177" fontId="5" fillId="7" borderId="16" xfId="0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77" fontId="7" fillId="0" borderId="0" xfId="0" applyNumberFormat="1" applyFont="1" applyAlignment="1" applyProtection="1">
      <alignment horizontal="center"/>
      <protection hidden="1"/>
    </xf>
    <xf numFmtId="0" fontId="12" fillId="0" borderId="0" xfId="1" applyFont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13" fillId="0" borderId="18" xfId="0" applyFont="1" applyBorder="1" applyAlignment="1" applyProtection="1">
      <alignment horizontal="center"/>
      <protection locked="0" hidden="1"/>
    </xf>
    <xf numFmtId="0" fontId="13" fillId="0" borderId="19" xfId="0" applyFont="1" applyBorder="1" applyAlignment="1" applyProtection="1">
      <alignment horizontal="center"/>
      <protection locked="0" hidden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igyotrampol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9"/>
  <sheetViews>
    <sheetView showGridLines="0" tabSelected="1" zoomScale="134" workbookViewId="0">
      <selection activeCell="C4" sqref="C4:G4"/>
    </sheetView>
  </sheetViews>
  <sheetFormatPr defaultColWidth="12.77734375" defaultRowHeight="20.100000000000001"/>
  <cols>
    <col min="1" max="1" width="5" style="6" customWidth="1"/>
    <col min="2" max="2" width="17.6640625" style="6" customWidth="1"/>
    <col min="3" max="6" width="10.6640625" style="6" customWidth="1"/>
    <col min="7" max="7" width="14.109375" style="6" customWidth="1"/>
    <col min="8" max="8" width="6.77734375" style="10" customWidth="1"/>
    <col min="9" max="9" width="13.77734375" style="6" customWidth="1"/>
    <col min="10" max="11" width="12.77734375" style="6"/>
    <col min="12" max="20" width="12.77734375" style="10"/>
    <col min="21" max="16384" width="12.77734375" style="6"/>
  </cols>
  <sheetData>
    <row r="1" spans="1:20" ht="23.1">
      <c r="B1" s="54" t="s">
        <v>0</v>
      </c>
      <c r="C1" s="54"/>
      <c r="D1" s="54"/>
      <c r="E1" s="54"/>
      <c r="F1" s="54"/>
      <c r="G1" s="54"/>
      <c r="H1" s="12"/>
    </row>
    <row r="2" spans="1:20" ht="23.1">
      <c r="B2" s="54" t="s">
        <v>1</v>
      </c>
      <c r="C2" s="54"/>
      <c r="D2" s="54"/>
      <c r="E2" s="54"/>
      <c r="F2" s="54"/>
      <c r="G2" s="54"/>
      <c r="H2" s="12"/>
    </row>
    <row r="3" spans="1:20" ht="24" thickBot="1">
      <c r="B3" s="9"/>
      <c r="C3" s="9"/>
      <c r="D3" s="9"/>
      <c r="E3" s="9"/>
      <c r="F3" s="9"/>
      <c r="G3" s="9"/>
      <c r="H3" s="13"/>
    </row>
    <row r="4" spans="1:20" ht="24" thickBot="1">
      <c r="B4" s="53" t="s">
        <v>2</v>
      </c>
      <c r="C4" s="58"/>
      <c r="D4" s="59"/>
      <c r="E4" s="59"/>
      <c r="F4" s="59"/>
      <c r="G4" s="60"/>
      <c r="H4" s="13"/>
    </row>
    <row r="5" spans="1:20" ht="23.1">
      <c r="B5" s="9"/>
      <c r="C5" s="9"/>
      <c r="D5" s="9"/>
      <c r="E5" s="9"/>
      <c r="F5" s="9"/>
      <c r="G5" s="9"/>
      <c r="H5" s="13"/>
    </row>
    <row r="6" spans="1:20">
      <c r="B6" s="6" t="s">
        <v>3</v>
      </c>
    </row>
    <row r="7" spans="1:20">
      <c r="B7" s="57" t="s">
        <v>4</v>
      </c>
      <c r="C7" s="57"/>
      <c r="D7" s="57"/>
      <c r="E7" s="57"/>
      <c r="F7" s="57"/>
      <c r="G7" s="57"/>
    </row>
    <row r="8" spans="1:20">
      <c r="B8" s="50" t="s">
        <v>5</v>
      </c>
      <c r="H8" s="52" t="s">
        <v>6</v>
      </c>
    </row>
    <row r="9" spans="1:20">
      <c r="B9" s="1" t="s">
        <v>7</v>
      </c>
    </row>
    <row r="11" spans="1:20" ht="21" thickBot="1">
      <c r="B11" s="16" t="s">
        <v>8</v>
      </c>
      <c r="C11" s="17" t="s">
        <v>9</v>
      </c>
      <c r="D11" s="17" t="s">
        <v>10</v>
      </c>
      <c r="E11" s="18" t="s">
        <v>11</v>
      </c>
      <c r="F11" s="18" t="s">
        <v>12</v>
      </c>
      <c r="G11" s="33" t="s">
        <v>13</v>
      </c>
      <c r="I11" s="28" t="s">
        <v>14</v>
      </c>
    </row>
    <row r="12" spans="1:20" ht="21" thickTop="1">
      <c r="A12" s="15">
        <v>1</v>
      </c>
      <c r="B12" s="39" t="s">
        <v>15</v>
      </c>
      <c r="C12" s="40" t="s">
        <v>16</v>
      </c>
      <c r="D12" s="40" t="s">
        <v>17</v>
      </c>
      <c r="E12" s="41" t="s">
        <v>16</v>
      </c>
      <c r="F12" s="42" t="s">
        <v>16</v>
      </c>
      <c r="G12" s="23">
        <f>IF(P12&gt;=20000, 20000, P12)</f>
        <v>20000</v>
      </c>
      <c r="H12" s="10">
        <f>IF(G12&gt;=1,1,"")</f>
        <v>1</v>
      </c>
      <c r="I12" s="11" t="s">
        <v>18</v>
      </c>
      <c r="J12" s="27">
        <f>G27</f>
        <v>90000</v>
      </c>
      <c r="L12" s="51">
        <f>IF(Q12=1,10000,0)</f>
        <v>10000</v>
      </c>
      <c r="M12" s="51">
        <f>IF(AND(Q12=0,R12=1,T12=0, S12=0),10000,IF(R12=1,5000,0))</f>
        <v>5000</v>
      </c>
      <c r="N12" s="51">
        <f>IF(S12=1,10000,0)</f>
        <v>10000</v>
      </c>
      <c r="O12" s="51">
        <f>IF(AND(Q12=0,R12=0,S12=0, T12=1),10000,IF(T12=1,5000,0))</f>
        <v>5000</v>
      </c>
      <c r="P12" s="51">
        <f>IF(AND(Q12=0,R12=1,S12=0,T12=1),15000,SUM(L12:O12))</f>
        <v>30000</v>
      </c>
      <c r="Q12" s="10">
        <f>IF(C12="〇", 1, 0)</f>
        <v>1</v>
      </c>
      <c r="R12" s="10">
        <f>IF(D12="〇", 1, 0)</f>
        <v>1</v>
      </c>
      <c r="S12" s="10">
        <f>IF(E12="〇", 1, 0)</f>
        <v>1</v>
      </c>
      <c r="T12" s="10">
        <f>IF(F12="〇", 1, 0)</f>
        <v>1</v>
      </c>
    </row>
    <row r="13" spans="1:20">
      <c r="A13" s="15">
        <v>2</v>
      </c>
      <c r="B13" s="43" t="s">
        <v>19</v>
      </c>
      <c r="C13" s="7" t="s">
        <v>16</v>
      </c>
      <c r="D13" s="7"/>
      <c r="E13" s="34" t="s">
        <v>16</v>
      </c>
      <c r="F13" s="44"/>
      <c r="G13" s="23">
        <f t="shared" ref="G13:G26" si="0">IF(P13&gt;=20000, 20000, P13)</f>
        <v>20000</v>
      </c>
      <c r="H13" s="10">
        <f t="shared" ref="H13:H26" si="1">IF(G13&gt;=1,1,"")</f>
        <v>1</v>
      </c>
      <c r="I13" s="11" t="s">
        <v>20</v>
      </c>
      <c r="J13" s="27">
        <f>IF(C33=0,D39*H27,IF(C33=2,0,IF(AND(C33=1,H27&gt;10),(H27-10)*D39,0)))</f>
        <v>10000</v>
      </c>
      <c r="L13" s="51">
        <f t="shared" ref="L13:L26" si="2">IF(Q13=1,10000,0)</f>
        <v>10000</v>
      </c>
      <c r="M13" s="51">
        <f t="shared" ref="M13:M26" si="3">IF(AND(Q13=0,R13=1,T13=0, S13=0),10000,IF(R13=1,5000,0))</f>
        <v>0</v>
      </c>
      <c r="N13" s="51">
        <f t="shared" ref="N13:N26" si="4">IF(S13=1,10000,0)</f>
        <v>10000</v>
      </c>
      <c r="O13" s="51">
        <f t="shared" ref="O13:O26" si="5">IF(AND(Q13=0,R13=0,S13=0, T13=1),10000,IF(T13=1,5000,0))</f>
        <v>0</v>
      </c>
      <c r="P13" s="51">
        <f t="shared" ref="P13:P26" si="6">IF(AND(Q13=0,R13=1,S13=0,T13=1),15000,SUM(L13:O13))</f>
        <v>20000</v>
      </c>
      <c r="Q13" s="10">
        <f t="shared" ref="Q13:Q26" si="7">IF(C13="〇", 1, 0)</f>
        <v>1</v>
      </c>
      <c r="R13" s="10">
        <f t="shared" ref="R13:R26" si="8">IF(D13="〇", 1, 0)</f>
        <v>0</v>
      </c>
      <c r="S13" s="10">
        <f t="shared" ref="S13:S26" si="9">IF(E13="〇", 1, 0)</f>
        <v>1</v>
      </c>
      <c r="T13" s="10">
        <f t="shared" ref="T13:T26" si="10">IF(F13="〇", 1, 0)</f>
        <v>0</v>
      </c>
    </row>
    <row r="14" spans="1:20" ht="21" thickBot="1">
      <c r="A14" s="15">
        <v>3</v>
      </c>
      <c r="B14" s="43" t="s">
        <v>21</v>
      </c>
      <c r="C14" s="7"/>
      <c r="D14" s="7" t="s">
        <v>16</v>
      </c>
      <c r="E14" s="34"/>
      <c r="F14" s="44" t="s">
        <v>16</v>
      </c>
      <c r="G14" s="23">
        <f t="shared" si="0"/>
        <v>15000</v>
      </c>
      <c r="H14" s="10">
        <f t="shared" si="1"/>
        <v>1</v>
      </c>
      <c r="I14" s="29" t="s">
        <v>22</v>
      </c>
      <c r="J14" s="30">
        <f>E31</f>
        <v>0</v>
      </c>
      <c r="L14" s="51">
        <f t="shared" si="2"/>
        <v>0</v>
      </c>
      <c r="M14" s="51">
        <f t="shared" si="3"/>
        <v>5000</v>
      </c>
      <c r="N14" s="51">
        <f t="shared" si="4"/>
        <v>0</v>
      </c>
      <c r="O14" s="51">
        <f t="shared" si="5"/>
        <v>5000</v>
      </c>
      <c r="P14" s="51">
        <f t="shared" si="6"/>
        <v>15000</v>
      </c>
      <c r="Q14" s="10">
        <f t="shared" si="7"/>
        <v>0</v>
      </c>
      <c r="R14" s="10">
        <f t="shared" si="8"/>
        <v>1</v>
      </c>
      <c r="S14" s="10">
        <f t="shared" si="9"/>
        <v>0</v>
      </c>
      <c r="T14" s="10">
        <f t="shared" si="10"/>
        <v>1</v>
      </c>
    </row>
    <row r="15" spans="1:20" ht="21.95" thickTop="1" thickBot="1">
      <c r="A15" s="15">
        <v>4</v>
      </c>
      <c r="B15" s="43" t="s">
        <v>23</v>
      </c>
      <c r="C15" s="7" t="s">
        <v>16</v>
      </c>
      <c r="D15" s="7" t="s">
        <v>16</v>
      </c>
      <c r="E15" s="34"/>
      <c r="F15" s="44"/>
      <c r="G15" s="23">
        <f t="shared" si="0"/>
        <v>15000</v>
      </c>
      <c r="H15" s="10">
        <f t="shared" si="1"/>
        <v>1</v>
      </c>
      <c r="I15" s="31" t="s">
        <v>24</v>
      </c>
      <c r="J15" s="32">
        <f>SUM(J12:J14)</f>
        <v>100000</v>
      </c>
      <c r="L15" s="51">
        <f t="shared" si="2"/>
        <v>10000</v>
      </c>
      <c r="M15" s="51">
        <f t="shared" si="3"/>
        <v>5000</v>
      </c>
      <c r="N15" s="51">
        <f t="shared" si="4"/>
        <v>0</v>
      </c>
      <c r="O15" s="51">
        <f t="shared" si="5"/>
        <v>0</v>
      </c>
      <c r="P15" s="51">
        <f t="shared" si="6"/>
        <v>15000</v>
      </c>
      <c r="Q15" s="10">
        <f t="shared" si="7"/>
        <v>1</v>
      </c>
      <c r="R15" s="10">
        <f t="shared" si="8"/>
        <v>1</v>
      </c>
      <c r="S15" s="10">
        <f t="shared" si="9"/>
        <v>0</v>
      </c>
      <c r="T15" s="10">
        <f t="shared" si="10"/>
        <v>0</v>
      </c>
    </row>
    <row r="16" spans="1:20" ht="21" thickTop="1">
      <c r="A16" s="15">
        <v>5</v>
      </c>
      <c r="B16" s="43" t="s">
        <v>25</v>
      </c>
      <c r="C16" s="7"/>
      <c r="D16" s="7" t="s">
        <v>16</v>
      </c>
      <c r="E16" s="34" t="s">
        <v>16</v>
      </c>
      <c r="F16" s="44" t="s">
        <v>16</v>
      </c>
      <c r="G16" s="23">
        <f t="shared" si="0"/>
        <v>20000</v>
      </c>
      <c r="H16" s="10">
        <f t="shared" si="1"/>
        <v>1</v>
      </c>
      <c r="I16" s="1"/>
      <c r="L16" s="51">
        <f t="shared" si="2"/>
        <v>0</v>
      </c>
      <c r="M16" s="51">
        <f t="shared" si="3"/>
        <v>5000</v>
      </c>
      <c r="N16" s="51">
        <f t="shared" si="4"/>
        <v>10000</v>
      </c>
      <c r="O16" s="51">
        <f t="shared" si="5"/>
        <v>5000</v>
      </c>
      <c r="P16" s="51">
        <f t="shared" si="6"/>
        <v>20000</v>
      </c>
      <c r="Q16" s="10">
        <f t="shared" si="7"/>
        <v>0</v>
      </c>
      <c r="R16" s="10">
        <f t="shared" si="8"/>
        <v>1</v>
      </c>
      <c r="S16" s="10">
        <f t="shared" si="9"/>
        <v>1</v>
      </c>
      <c r="T16" s="10">
        <f t="shared" si="10"/>
        <v>1</v>
      </c>
    </row>
    <row r="17" spans="1:20">
      <c r="A17" s="15">
        <v>6</v>
      </c>
      <c r="B17" s="43"/>
      <c r="C17" s="7"/>
      <c r="D17" s="7"/>
      <c r="E17" s="34"/>
      <c r="F17" s="44"/>
      <c r="G17" s="23">
        <f t="shared" si="0"/>
        <v>0</v>
      </c>
      <c r="H17" s="10" t="str">
        <f t="shared" si="1"/>
        <v/>
      </c>
      <c r="I17" s="49" t="s">
        <v>26</v>
      </c>
      <c r="J17" s="11">
        <f>H27</f>
        <v>5</v>
      </c>
      <c r="L17" s="51">
        <f t="shared" si="2"/>
        <v>0</v>
      </c>
      <c r="M17" s="51">
        <f t="shared" si="3"/>
        <v>0</v>
      </c>
      <c r="N17" s="51">
        <f t="shared" si="4"/>
        <v>0</v>
      </c>
      <c r="O17" s="51">
        <f t="shared" si="5"/>
        <v>0</v>
      </c>
      <c r="P17" s="51">
        <f t="shared" si="6"/>
        <v>0</v>
      </c>
      <c r="Q17" s="10">
        <f t="shared" si="7"/>
        <v>0</v>
      </c>
      <c r="R17" s="10">
        <f t="shared" si="8"/>
        <v>0</v>
      </c>
      <c r="S17" s="10">
        <f t="shared" si="9"/>
        <v>0</v>
      </c>
      <c r="T17" s="10">
        <f t="shared" si="10"/>
        <v>0</v>
      </c>
    </row>
    <row r="18" spans="1:20">
      <c r="A18" s="15">
        <v>7</v>
      </c>
      <c r="B18" s="43"/>
      <c r="C18" s="7"/>
      <c r="D18" s="7"/>
      <c r="E18" s="34"/>
      <c r="F18" s="44"/>
      <c r="G18" s="23">
        <f t="shared" si="0"/>
        <v>0</v>
      </c>
      <c r="H18" s="10" t="str">
        <f t="shared" si="1"/>
        <v/>
      </c>
      <c r="I18" s="1"/>
      <c r="L18" s="51">
        <f t="shared" si="2"/>
        <v>0</v>
      </c>
      <c r="M18" s="51">
        <f t="shared" si="3"/>
        <v>0</v>
      </c>
      <c r="N18" s="51">
        <f t="shared" si="4"/>
        <v>0</v>
      </c>
      <c r="O18" s="51">
        <f t="shared" si="5"/>
        <v>0</v>
      </c>
      <c r="P18" s="51">
        <f t="shared" si="6"/>
        <v>0</v>
      </c>
      <c r="Q18" s="10">
        <f t="shared" si="7"/>
        <v>0</v>
      </c>
      <c r="R18" s="10">
        <f t="shared" si="8"/>
        <v>0</v>
      </c>
      <c r="S18" s="10">
        <f t="shared" si="9"/>
        <v>0</v>
      </c>
      <c r="T18" s="10">
        <f t="shared" si="10"/>
        <v>0</v>
      </c>
    </row>
    <row r="19" spans="1:20">
      <c r="A19" s="15">
        <v>8</v>
      </c>
      <c r="B19" s="43"/>
      <c r="C19" s="7"/>
      <c r="D19" s="7"/>
      <c r="E19" s="34"/>
      <c r="F19" s="44"/>
      <c r="G19" s="23">
        <f t="shared" si="0"/>
        <v>0</v>
      </c>
      <c r="H19" s="10" t="str">
        <f t="shared" si="1"/>
        <v/>
      </c>
      <c r="I19" s="1"/>
      <c r="L19" s="51">
        <f t="shared" si="2"/>
        <v>0</v>
      </c>
      <c r="M19" s="51">
        <f t="shared" si="3"/>
        <v>0</v>
      </c>
      <c r="N19" s="51">
        <f t="shared" si="4"/>
        <v>0</v>
      </c>
      <c r="O19" s="51">
        <f t="shared" si="5"/>
        <v>0</v>
      </c>
      <c r="P19" s="51">
        <f t="shared" si="6"/>
        <v>0</v>
      </c>
      <c r="Q19" s="10">
        <f t="shared" si="7"/>
        <v>0</v>
      </c>
      <c r="R19" s="10">
        <f t="shared" si="8"/>
        <v>0</v>
      </c>
      <c r="S19" s="10">
        <f t="shared" si="9"/>
        <v>0</v>
      </c>
      <c r="T19" s="10">
        <f t="shared" si="10"/>
        <v>0</v>
      </c>
    </row>
    <row r="20" spans="1:20">
      <c r="A20" s="15">
        <v>9</v>
      </c>
      <c r="B20" s="43"/>
      <c r="C20" s="7"/>
      <c r="D20" s="7"/>
      <c r="E20" s="34"/>
      <c r="F20" s="44"/>
      <c r="G20" s="23">
        <f t="shared" si="0"/>
        <v>0</v>
      </c>
      <c r="H20" s="10" t="str">
        <f t="shared" si="1"/>
        <v/>
      </c>
      <c r="I20" s="1"/>
      <c r="L20" s="51">
        <f t="shared" si="2"/>
        <v>0</v>
      </c>
      <c r="M20" s="51">
        <f t="shared" si="3"/>
        <v>0</v>
      </c>
      <c r="N20" s="51">
        <f t="shared" si="4"/>
        <v>0</v>
      </c>
      <c r="O20" s="51">
        <f t="shared" si="5"/>
        <v>0</v>
      </c>
      <c r="P20" s="51">
        <f t="shared" si="6"/>
        <v>0</v>
      </c>
      <c r="Q20" s="10">
        <f t="shared" si="7"/>
        <v>0</v>
      </c>
      <c r="R20" s="10">
        <f t="shared" si="8"/>
        <v>0</v>
      </c>
      <c r="S20" s="10">
        <f t="shared" si="9"/>
        <v>0</v>
      </c>
      <c r="T20" s="10">
        <f t="shared" si="10"/>
        <v>0</v>
      </c>
    </row>
    <row r="21" spans="1:20">
      <c r="A21" s="15">
        <v>10</v>
      </c>
      <c r="B21" s="43"/>
      <c r="C21" s="7"/>
      <c r="D21" s="7"/>
      <c r="E21" s="34"/>
      <c r="F21" s="44"/>
      <c r="G21" s="23">
        <f t="shared" si="0"/>
        <v>0</v>
      </c>
      <c r="H21" s="10" t="str">
        <f t="shared" si="1"/>
        <v/>
      </c>
      <c r="I21" s="1"/>
      <c r="L21" s="51">
        <f t="shared" si="2"/>
        <v>0</v>
      </c>
      <c r="M21" s="51">
        <f t="shared" si="3"/>
        <v>0</v>
      </c>
      <c r="N21" s="51">
        <f t="shared" si="4"/>
        <v>0</v>
      </c>
      <c r="O21" s="51">
        <f t="shared" si="5"/>
        <v>0</v>
      </c>
      <c r="P21" s="51">
        <f t="shared" si="6"/>
        <v>0</v>
      </c>
      <c r="Q21" s="10">
        <f t="shared" si="7"/>
        <v>0</v>
      </c>
      <c r="R21" s="10">
        <f t="shared" si="8"/>
        <v>0</v>
      </c>
      <c r="S21" s="10">
        <f t="shared" si="9"/>
        <v>0</v>
      </c>
      <c r="T21" s="10">
        <f t="shared" si="10"/>
        <v>0</v>
      </c>
    </row>
    <row r="22" spans="1:20">
      <c r="A22" s="15">
        <v>11</v>
      </c>
      <c r="B22" s="43"/>
      <c r="C22" s="7"/>
      <c r="D22" s="7"/>
      <c r="E22" s="34"/>
      <c r="F22" s="44"/>
      <c r="G22" s="23">
        <f t="shared" si="0"/>
        <v>0</v>
      </c>
      <c r="H22" s="10" t="str">
        <f t="shared" si="1"/>
        <v/>
      </c>
      <c r="I22" s="1"/>
      <c r="L22" s="51">
        <f t="shared" si="2"/>
        <v>0</v>
      </c>
      <c r="M22" s="51">
        <f t="shared" si="3"/>
        <v>0</v>
      </c>
      <c r="N22" s="51">
        <f t="shared" si="4"/>
        <v>0</v>
      </c>
      <c r="O22" s="51">
        <f t="shared" si="5"/>
        <v>0</v>
      </c>
      <c r="P22" s="51">
        <f t="shared" si="6"/>
        <v>0</v>
      </c>
      <c r="Q22" s="10">
        <f t="shared" si="7"/>
        <v>0</v>
      </c>
      <c r="R22" s="10">
        <f t="shared" si="8"/>
        <v>0</v>
      </c>
      <c r="S22" s="10">
        <f t="shared" si="9"/>
        <v>0</v>
      </c>
      <c r="T22" s="10">
        <f t="shared" si="10"/>
        <v>0</v>
      </c>
    </row>
    <row r="23" spans="1:20">
      <c r="A23" s="15">
        <v>12</v>
      </c>
      <c r="B23" s="43"/>
      <c r="C23" s="7"/>
      <c r="D23" s="7"/>
      <c r="E23" s="34"/>
      <c r="F23" s="44"/>
      <c r="G23" s="23">
        <f t="shared" si="0"/>
        <v>0</v>
      </c>
      <c r="H23" s="10" t="str">
        <f t="shared" si="1"/>
        <v/>
      </c>
      <c r="I23" s="1"/>
      <c r="L23" s="51">
        <f t="shared" si="2"/>
        <v>0</v>
      </c>
      <c r="M23" s="51">
        <f t="shared" si="3"/>
        <v>0</v>
      </c>
      <c r="N23" s="51">
        <f t="shared" si="4"/>
        <v>0</v>
      </c>
      <c r="O23" s="51">
        <f t="shared" si="5"/>
        <v>0</v>
      </c>
      <c r="P23" s="51">
        <f t="shared" si="6"/>
        <v>0</v>
      </c>
      <c r="Q23" s="10">
        <f t="shared" si="7"/>
        <v>0</v>
      </c>
      <c r="R23" s="10">
        <f t="shared" si="8"/>
        <v>0</v>
      </c>
      <c r="S23" s="10">
        <f t="shared" si="9"/>
        <v>0</v>
      </c>
      <c r="T23" s="10">
        <f t="shared" si="10"/>
        <v>0</v>
      </c>
    </row>
    <row r="24" spans="1:20">
      <c r="A24" s="15">
        <v>13</v>
      </c>
      <c r="B24" s="43"/>
      <c r="C24" s="7"/>
      <c r="D24" s="7"/>
      <c r="E24" s="34"/>
      <c r="F24" s="44"/>
      <c r="G24" s="23">
        <f t="shared" si="0"/>
        <v>0</v>
      </c>
      <c r="H24" s="10" t="str">
        <f t="shared" si="1"/>
        <v/>
      </c>
      <c r="I24" s="1"/>
      <c r="L24" s="51">
        <f t="shared" si="2"/>
        <v>0</v>
      </c>
      <c r="M24" s="51">
        <f t="shared" si="3"/>
        <v>0</v>
      </c>
      <c r="N24" s="51">
        <f t="shared" si="4"/>
        <v>0</v>
      </c>
      <c r="O24" s="51">
        <f t="shared" si="5"/>
        <v>0</v>
      </c>
      <c r="P24" s="51">
        <f t="shared" si="6"/>
        <v>0</v>
      </c>
      <c r="Q24" s="10">
        <f t="shared" si="7"/>
        <v>0</v>
      </c>
      <c r="R24" s="10">
        <f t="shared" si="8"/>
        <v>0</v>
      </c>
      <c r="S24" s="10">
        <f t="shared" si="9"/>
        <v>0</v>
      </c>
      <c r="T24" s="10">
        <f t="shared" si="10"/>
        <v>0</v>
      </c>
    </row>
    <row r="25" spans="1:20">
      <c r="A25" s="15">
        <v>14</v>
      </c>
      <c r="B25" s="43"/>
      <c r="C25" s="7"/>
      <c r="D25" s="7"/>
      <c r="E25" s="34"/>
      <c r="F25" s="44"/>
      <c r="G25" s="23">
        <f t="shared" si="0"/>
        <v>0</v>
      </c>
      <c r="H25" s="10" t="str">
        <f t="shared" si="1"/>
        <v/>
      </c>
      <c r="I25" s="1"/>
      <c r="L25" s="51">
        <f t="shared" si="2"/>
        <v>0</v>
      </c>
      <c r="M25" s="51">
        <f t="shared" si="3"/>
        <v>0</v>
      </c>
      <c r="N25" s="51">
        <f t="shared" si="4"/>
        <v>0</v>
      </c>
      <c r="O25" s="51">
        <f t="shared" si="5"/>
        <v>0</v>
      </c>
      <c r="P25" s="51">
        <f t="shared" si="6"/>
        <v>0</v>
      </c>
      <c r="Q25" s="10">
        <f t="shared" si="7"/>
        <v>0</v>
      </c>
      <c r="R25" s="10">
        <f t="shared" si="8"/>
        <v>0</v>
      </c>
      <c r="S25" s="10">
        <f t="shared" si="9"/>
        <v>0</v>
      </c>
      <c r="T25" s="10">
        <f t="shared" si="10"/>
        <v>0</v>
      </c>
    </row>
    <row r="26" spans="1:20" ht="21" thickBot="1">
      <c r="A26" s="15">
        <v>15</v>
      </c>
      <c r="B26" s="45"/>
      <c r="C26" s="46"/>
      <c r="D26" s="46"/>
      <c r="E26" s="47"/>
      <c r="F26" s="48"/>
      <c r="G26" s="35">
        <f t="shared" si="0"/>
        <v>0</v>
      </c>
      <c r="H26" s="10" t="str">
        <f t="shared" si="1"/>
        <v/>
      </c>
      <c r="I26" s="1"/>
      <c r="L26" s="51">
        <f t="shared" si="2"/>
        <v>0</v>
      </c>
      <c r="M26" s="51">
        <f t="shared" si="3"/>
        <v>0</v>
      </c>
      <c r="N26" s="51">
        <f t="shared" si="4"/>
        <v>0</v>
      </c>
      <c r="O26" s="51">
        <f t="shared" si="5"/>
        <v>0</v>
      </c>
      <c r="P26" s="51">
        <f t="shared" si="6"/>
        <v>0</v>
      </c>
      <c r="Q26" s="10">
        <f t="shared" si="7"/>
        <v>0</v>
      </c>
      <c r="R26" s="10">
        <f t="shared" si="8"/>
        <v>0</v>
      </c>
      <c r="S26" s="10">
        <f t="shared" si="9"/>
        <v>0</v>
      </c>
      <c r="T26" s="10">
        <f t="shared" si="10"/>
        <v>0</v>
      </c>
    </row>
    <row r="27" spans="1:20" ht="21.95" thickTop="1" thickBot="1">
      <c r="B27" s="37" t="s">
        <v>13</v>
      </c>
      <c r="C27" s="38"/>
      <c r="D27" s="38"/>
      <c r="E27" s="38"/>
      <c r="F27" s="38"/>
      <c r="G27" s="36">
        <f>SUM(G12:G26)</f>
        <v>90000</v>
      </c>
      <c r="H27" s="10">
        <f>SUM(H12:H26)</f>
        <v>5</v>
      </c>
      <c r="I27" s="1"/>
    </row>
    <row r="28" spans="1:20" ht="21" thickTop="1">
      <c r="B28" s="8"/>
      <c r="C28" s="24"/>
      <c r="D28" s="24"/>
      <c r="E28" s="24"/>
      <c r="F28" s="24"/>
      <c r="G28" s="25"/>
      <c r="I28" s="1"/>
    </row>
    <row r="29" spans="1:20">
      <c r="B29" s="1" t="s">
        <v>27</v>
      </c>
      <c r="I29" s="1"/>
    </row>
    <row r="30" spans="1:20" ht="21" thickBot="1">
      <c r="B30" s="2"/>
      <c r="C30" s="16" t="s">
        <v>28</v>
      </c>
      <c r="D30" s="16" t="s">
        <v>29</v>
      </c>
      <c r="E30" s="3" t="s">
        <v>13</v>
      </c>
    </row>
    <row r="31" spans="1:20" ht="21.95" thickTop="1" thickBot="1">
      <c r="B31" s="19" t="s">
        <v>30</v>
      </c>
      <c r="C31" s="20"/>
      <c r="D31" s="20">
        <v>0</v>
      </c>
      <c r="E31" s="26">
        <f>IF(SUM(C31:D31)=2,D37*2,IF(SUM(C31:D31)=1,D37,0))</f>
        <v>0</v>
      </c>
    </row>
    <row r="32" spans="1:20" ht="21.95" thickTop="1" thickBot="1">
      <c r="I32" s="1"/>
    </row>
    <row r="33" spans="2:8" ht="21.95" thickTop="1" thickBot="1">
      <c r="B33" s="21" t="s">
        <v>31</v>
      </c>
      <c r="C33" s="22">
        <v>0</v>
      </c>
      <c r="D33" s="4" t="s">
        <v>32</v>
      </c>
    </row>
    <row r="34" spans="2:8" ht="21" thickTop="1"/>
    <row r="35" spans="2:8" hidden="1">
      <c r="B35" s="55" t="s">
        <v>33</v>
      </c>
      <c r="C35" s="4" t="s">
        <v>9</v>
      </c>
      <c r="D35" s="5">
        <v>10000</v>
      </c>
      <c r="E35" s="10"/>
      <c r="H35" s="6"/>
    </row>
    <row r="36" spans="2:8" hidden="1">
      <c r="B36" s="56"/>
      <c r="C36" s="4" t="s">
        <v>11</v>
      </c>
      <c r="D36" s="5">
        <v>10000</v>
      </c>
      <c r="E36" s="10"/>
      <c r="H36" s="6"/>
    </row>
    <row r="37" spans="2:8" hidden="1">
      <c r="B37" s="14" t="s">
        <v>34</v>
      </c>
      <c r="C37" s="4"/>
      <c r="D37" s="5">
        <v>10000</v>
      </c>
      <c r="E37" s="10"/>
      <c r="H37" s="6"/>
    </row>
    <row r="38" spans="2:8" hidden="1">
      <c r="B38" s="4" t="s">
        <v>35</v>
      </c>
      <c r="C38" s="4"/>
      <c r="D38" s="5">
        <v>5000</v>
      </c>
      <c r="E38" s="10"/>
      <c r="H38" s="6"/>
    </row>
    <row r="39" spans="2:8" hidden="1">
      <c r="B39" s="4" t="s">
        <v>36</v>
      </c>
      <c r="C39" s="4"/>
      <c r="D39" s="5">
        <v>2000</v>
      </c>
      <c r="E39" s="10"/>
      <c r="H39" s="6"/>
    </row>
  </sheetData>
  <sheetProtection algorithmName="SHA-512" hashValue="6GYlPeSOfos2L24skCUbJl8MAOjTy+mrPkLiUW5W/t2at9TYXDkM7PLhu3jS1R9nctKCG+fUkiLrHW7y5qseFQ==" saltValue="9t7GcHBFTN3iQELLTjvrlg==" spinCount="100000" sheet="1" selectLockedCells="1"/>
  <mergeCells count="5">
    <mergeCell ref="B1:G1"/>
    <mergeCell ref="B2:G2"/>
    <mergeCell ref="B35:B36"/>
    <mergeCell ref="B7:G7"/>
    <mergeCell ref="C4:G4"/>
  </mergeCells>
  <phoneticPr fontId="1"/>
  <dataValidations count="3">
    <dataValidation type="list" allowBlank="1" showInputMessage="1" showErrorMessage="1" sqref="C33" xr:uid="{00000000-0002-0000-0000-000000000000}">
      <formula1>"0,1,2"</formula1>
    </dataValidation>
    <dataValidation type="list" allowBlank="1" showInputMessage="1" showErrorMessage="1" sqref="C12:F26" xr:uid="{00000000-0002-0000-0000-000001000000}">
      <formula1>"　,〇"</formula1>
    </dataValidation>
    <dataValidation type="list" allowBlank="1" showInputMessage="1" showErrorMessage="1" sqref="C31:D31" xr:uid="{00000000-0002-0000-0000-000002000000}">
      <formula1>"0,1"</formula1>
    </dataValidation>
  </dataValidations>
  <hyperlinks>
    <hyperlink ref="H8" r:id="rId1" xr:uid="{00000000-0004-0000-0000-000000000000}"/>
  </hyperlinks>
  <pageMargins left="0.75" right="0.75" top="1" bottom="1" header="0.3" footer="0.3"/>
  <pageSetup paperSize="9" orientation="portrait" horizontalDpi="0" verticalDpi="0"/>
  <headerFooter alignWithMargins="0"/>
  <ignoredErrors>
    <ignoredError sqref="E31" unlockedFormula="1"/>
    <ignoredError sqref="M12:M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  <SharedWithUsers xmlns="1b7a6422-acb0-42a5-b83e-dbe86ecd454b">
      <UserInfo>
        <DisplayName>TRA事業委員会 メンバー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8" ma:contentTypeDescription="新しいドキュメントを作成します。" ma:contentTypeScope="" ma:versionID="79be08cecab4e7ece790c1583224c11d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5bc60bfdd7aafdf9e9d34588abae037b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6844520-0126-E240-924D-0CE6D5B47796}"/>
</file>

<file path=customXml/itemProps2.xml><?xml version="1.0" encoding="utf-8"?>
<ds:datastoreItem xmlns:ds="http://schemas.openxmlformats.org/officeDocument/2006/customXml" ds:itemID="{3BF93051-907F-1549-A166-3099560E75B7}"/>
</file>

<file path=customXml/itemProps3.xml><?xml version="1.0" encoding="utf-8"?>
<ds:datastoreItem xmlns:ds="http://schemas.openxmlformats.org/officeDocument/2006/customXml" ds:itemID="{C6E65F0C-05E4-439E-87A7-42560CAA0193}"/>
</file>

<file path=customXml/itemProps4.xml><?xml version="1.0" encoding="utf-8"?>
<ds:datastoreItem xmlns:ds="http://schemas.openxmlformats.org/officeDocument/2006/customXml" ds:itemID="{03C72B07-7B46-674A-8DB7-69C2911C0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玉川 久根 / 日本体操協会</cp:lastModifiedBy>
  <cp:revision/>
  <dcterms:created xsi:type="dcterms:W3CDTF">2017-05-29T04:45:31Z</dcterms:created>
  <dcterms:modified xsi:type="dcterms:W3CDTF">2023-06-13T01:21:29Z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TRA事業委員会 メンバー</vt:lpwstr>
  </property>
  <property fmtid="{D5CDD505-2E9C-101B-9397-08002B2CF9AE}" pid="3" name="SharedWithUsers">
    <vt:lpwstr>7;#TRA事業委員会 メンバー</vt:lpwstr>
  </property>
  <property fmtid="{D5CDD505-2E9C-101B-9397-08002B2CF9AE}" pid="4" name="MediaServiceImageTags">
    <vt:lpwstr/>
  </property>
  <property fmtid="{D5CDD505-2E9C-101B-9397-08002B2CF9AE}" pid="5" name="ContentTypeId">
    <vt:lpwstr>0x010100940E1E10986D7847BE9C9AC68A86062C</vt:lpwstr>
  </property>
</Properties>
</file>